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Проволока оцинкованная_росельторг\"/>
    </mc:Choice>
  </mc:AlternateContent>
  <bookViews>
    <workbookView xWindow="0" yWindow="0" windowWidth="21600" windowHeight="9735"/>
  </bookViews>
  <sheets>
    <sheet name="Спецификация к пр 1,2" sheetId="1" r:id="rId1"/>
    <sheet name="XLR_NoRangeSheet" sheetId="2" state="veryHidden" r:id="rId2"/>
  </sheets>
  <externalReferences>
    <externalReference r:id="rId3"/>
  </externalReferences>
  <definedNames>
    <definedName name="Query1">'Спецификация к пр 1,2'!$A$7:$AA$10</definedName>
    <definedName name="Query1_NOTE" hidden="1">[1]XLR_NoRangeSheet!$J$6</definedName>
    <definedName name="Query1_PRIL_NOMER" hidden="1">[1]XLR_NoRangeSheet!$S$6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 1,2'!$A$15:$M$15</definedName>
    <definedName name="XLR_ERRNAMESTR" hidden="1">XLR_NoRangeSheet!$B$5</definedName>
    <definedName name="XLR_VERSION" hidden="1">XLR_NoRangeSheet!$A$5</definedName>
  </definedNames>
  <calcPr calcId="152511"/>
</workbook>
</file>

<file path=xl/calcChain.xml><?xml version="1.0" encoding="utf-8"?>
<calcChain xmlns="http://schemas.openxmlformats.org/spreadsheetml/2006/main">
  <c r="H8" i="1" l="1"/>
  <c r="H9" i="1"/>
  <c r="H7" i="1"/>
  <c r="J8" i="1" l="1"/>
  <c r="J9" i="1"/>
  <c r="K9" i="1" s="1"/>
  <c r="J7" i="1"/>
  <c r="K7" i="1" s="1"/>
  <c r="K8" i="1" l="1"/>
  <c r="K10" i="1" s="1"/>
  <c r="J10" i="1"/>
  <c r="K11" i="1" l="1"/>
  <c r="B9" i="1"/>
  <c r="B8" i="1"/>
  <c r="B7" i="1"/>
  <c r="B5" i="2"/>
</calcChain>
</file>

<file path=xl/sharedStrings.xml><?xml version="1.0" encoding="utf-8"?>
<sst xmlns="http://schemas.openxmlformats.org/spreadsheetml/2006/main" count="68" uniqueCount="59">
  <si>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</si>
  <si>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</si>
  <si>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</si>
  <si>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</si>
  <si>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</si>
  <si>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</si>
  <si>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</si>
  <si>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</si>
  <si>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</si>
  <si>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</si>
  <si>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</si>
  <si>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</si>
  <si>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</si>
  <si>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</si>
  <si>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</si>
  <si>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Итого</t>
  </si>
  <si>
    <t>Гарантийные обязательства</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</si>
  <si>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</si>
  <si>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</si>
  <si>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</si>
  <si>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</si>
  <si>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</si>
  <si>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</si>
  <si>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</si>
  <si>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</si>
  <si>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</si>
  <si>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</si>
  <si>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</si>
  <si>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организации эксплуатации систем коммутации и сетей доступа</t>
  </si>
  <si>
    <t>Приложение 1.1</t>
  </si>
  <si>
    <t>6188</t>
  </si>
  <si>
    <t>т</t>
  </si>
  <si>
    <t>24928</t>
  </si>
  <si>
    <t>ПРОВОЛОКА ОЦИНКОВ  3ММ</t>
  </si>
  <si>
    <t>5423</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</si>
  <si>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</si>
  <si>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Приложение 1.2</t>
  </si>
  <si>
    <t xml:space="preserve">осуществляется  за счет поставщика автомобильным транспортом </t>
  </si>
  <si>
    <t xml:space="preserve">наличие паспорта качества </t>
  </si>
  <si>
    <t xml:space="preserve">не менее 12 месяцев </t>
  </si>
  <si>
    <t>Шиц Д.В тел 8/347/2215597</t>
  </si>
  <si>
    <t>ПРОВОЛОКА ОЦИНКОВ. 4ММ</t>
  </si>
  <si>
    <t>КАТАНКА 6,0</t>
  </si>
  <si>
    <t>Катанка d -6,0 горячекатаная, термообработанная черная, применяется для увязки  столба и приставки  при строительстве  воздушных линий связи.ГОСТ 3282-74,  Катанку изготавляют в соответствии с требованиями настоящего стандарта по технологическому регламенту, утвержденному в установленном порядкее.  Катанку изготавливают гладкой   из арматурной стали класса A-I (A240).Предельные отклонения диаметра гладких профилей должны соответствовать ГОСТ 2590-88 для обычной точности прокатки.Марка стали Ст3кп, Ст3пс, Ст3сп .Химический состав арматурной углердистой стали должен соответствовать ГОСТ 380-88,Механические требования испытание на изгиб и в холодном состоянии составляет 180С  . На поверхности катанки не должно быть раскатанных трещин, прокатных плен, закатов, усов и раскатанных загрязнений. Не допускаются отпечатки, рябизна, раскатанные пузыри и риски, отдельные мелкие плены, выводящие размеры катанки за предельные отклонения по диаметру.Катанку изготовляют в мотках, состоящих из одного непрерывного отрезка. Витки катанки в мотках должны быть уложены без перепутывания .Каждая партия сопровождается документом о качестве.</t>
  </si>
  <si>
    <t xml:space="preserve">Отдел эксплуатации сетей </t>
  </si>
  <si>
    <t>В т.ч. НДС</t>
  </si>
  <si>
    <t>Ахметзянова Венера Фанитовна (347) 221-56-61</t>
  </si>
  <si>
    <t>Начальник ОЭС</t>
  </si>
  <si>
    <t>Шиц Д.В.</t>
  </si>
  <si>
    <t>Мустафин Ильдар Загирович</t>
  </si>
  <si>
    <t>+7(347)2215779</t>
  </si>
  <si>
    <t>i.mustafin@bashtel.ru</t>
  </si>
  <si>
    <t>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</si>
  <si>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Предельная цена за единицу измерения без НДС, включая стоимость тары и доставку, рубли РФ</t>
  </si>
  <si>
    <t>Предельная сумма без НДС, включая стоимость тары и доставку, рубли РФ</t>
  </si>
  <si>
    <t>Предельная сумма в том числе НДС, включая стоимость тары и доставку, рубли РФ</t>
  </si>
  <si>
    <t>г.Уфа ул .Каспийская, д. 14
Иксанова Флюра Сагитовна  сот. 8-905-352-77-79  Савельева Мария Владимировна сот 8/347/2746212                                              Подгорная Резеда Рифгатовна  284-81-57; 284-85-60.</t>
  </si>
  <si>
    <t>катанка d 6,0 -50% объёма до 08.06.2015;-50% объёма до 29.06.2015 ; проволока  d-3 -50% объёма до 08.06.2015;-50% объёма до 29.06.2015; проволока  d-4  -50% объёма до 08.06.2015; -50 % объёма до 29.06.2015;</t>
  </si>
  <si>
    <t xml:space="preserve">июнь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</si>
</sst>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р_."/>
    <numFmt numFmtId="165" formatCode="0.000"/>
  </numFmts>
  <fonts count="8"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sz val="10"/>
      <color theme="1"/>
      <name val="Calibri"/>
      <family val="2"/>
      <charset val="204"/>
      <scheme val="minor"/>
    </font>
    <font>
      <u/>
      <sz val="11"/>
      <color theme="10"/>
      <name val="Calibri"/>
      <family val="2"/>
      <charset val="204"/>
      <scheme val="minor"/>
    </font>
    <font>
      <u/>
      <sz val="10"/>
      <color theme="10"/>
      <name val="Calibri"/>
      <family val="2"/>
      <charset val="204"/>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s>
  <cellStyleXfs count="3">
    <xf numFmtId="0" fontId="0" fillId="0" borderId="0"/>
    <xf numFmtId="0" fontId="1" fillId="0" borderId="0"/>
    <xf numFmtId="0" fontId="6" fillId="0" borderId="0" applyNumberFormat="0" applyFill="0" applyBorder="0" applyAlignment="0" applyProtection="0"/>
  </cellStyleXfs>
  <cellXfs count="60">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applyAlignment="1">
      <alignment horizontal="left"/>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NumberFormat="1" applyBorder="1" applyAlignment="1">
      <alignment horizontal="left" vertical="top"/>
    </xf>
    <xf numFmtId="0" fontId="2" fillId="0" borderId="10" xfId="0" applyFont="1" applyBorder="1" applyAlignment="1">
      <alignment horizontal="center"/>
    </xf>
    <xf numFmtId="0" fontId="0" fillId="0" borderId="1" xfId="0" applyFont="1" applyBorder="1" applyAlignment="1">
      <alignment horizontal="center"/>
    </xf>
    <xf numFmtId="0" fontId="0" fillId="0" borderId="0" xfId="0" applyAlignment="1">
      <alignment horizontal="center"/>
    </xf>
    <xf numFmtId="0" fontId="2" fillId="0" borderId="10" xfId="0" applyFont="1" applyBorder="1" applyAlignment="1"/>
    <xf numFmtId="165" fontId="0" fillId="0" borderId="1" xfId="0" applyNumberFormat="1" applyBorder="1" applyAlignment="1">
      <alignment horizontal="left" vertical="top"/>
    </xf>
    <xf numFmtId="0" fontId="0" fillId="0" borderId="4" xfId="0" applyBorder="1" applyAlignment="1">
      <alignment horizontal="center"/>
    </xf>
    <xf numFmtId="0" fontId="0" fillId="0" borderId="11" xfId="0" applyBorder="1" applyAlignment="1">
      <alignment vertical="top" wrapText="1"/>
    </xf>
    <xf numFmtId="0" fontId="5" fillId="0" borderId="0" xfId="0" applyFont="1"/>
    <xf numFmtId="0" fontId="5" fillId="0" borderId="0" xfId="0" applyFont="1" applyAlignment="1">
      <alignment horizontal="left"/>
    </xf>
    <xf numFmtId="49" fontId="5" fillId="0" borderId="0" xfId="0" applyNumberFormat="1" applyFont="1" applyAlignment="1">
      <alignment horizontal="left"/>
    </xf>
    <xf numFmtId="0" fontId="7" fillId="0" borderId="0" xfId="2" applyFont="1" applyAlignment="1">
      <alignment horizontal="left"/>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left"/>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7" xfId="0" applyBorder="1" applyAlignment="1">
      <alignment horizontal="left" wrapText="1"/>
    </xf>
    <xf numFmtId="0" fontId="0" fillId="0" borderId="8" xfId="0" applyBorder="1" applyAlignment="1">
      <alignment horizontal="left"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0" xfId="0" applyAlignment="1">
      <alignment horizontal="right"/>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20&#1082;%20&#1087;&#1088;&#1080;&#1083;%20%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организации эксплуатации систем коммутации и сетей доступа</v>
          </cell>
          <cell r="R6" t="str">
            <v/>
          </cell>
          <cell r="S6" t="str">
            <v>Приложение 1.1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mustafin@bashte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A25"/>
  <sheetViews>
    <sheetView tabSelected="1" view="pageBreakPreview" zoomScale="80" zoomScaleNormal="70" zoomScaleSheetLayoutView="80" workbookViewId="0">
      <selection activeCell="D1" sqref="D1"/>
    </sheetView>
  </sheetViews>
  <sheetFormatPr defaultRowHeight="15" x14ac:dyDescent="0.25"/>
  <cols>
    <col min="1" max="1" width="0.85546875" customWidth="1"/>
    <col min="2" max="2" width="11.28515625" customWidth="1"/>
    <col min="3" max="3" width="8.42578125" style="8" customWidth="1"/>
    <col min="4" max="4" width="20.85546875" customWidth="1"/>
    <col min="5" max="5" width="85.28515625" customWidth="1"/>
    <col min="6" max="6" width="9.140625" style="28"/>
    <col min="9" max="9" width="19.5703125" style="6" customWidth="1"/>
    <col min="10" max="10" width="16" style="6" customWidth="1"/>
    <col min="11" max="11" width="18.28515625" style="7" customWidth="1"/>
    <col min="12" max="12" width="34.140625" customWidth="1"/>
    <col min="13" max="13" width="3.28515625" customWidth="1"/>
    <col min="23" max="26" width="9.140625" style="8"/>
  </cols>
  <sheetData>
    <row r="1" spans="1:27" x14ac:dyDescent="0.25">
      <c r="J1" s="52" t="s">
        <v>36</v>
      </c>
      <c r="K1" s="52"/>
      <c r="L1" s="52"/>
    </row>
    <row r="2" spans="1:27" x14ac:dyDescent="0.25">
      <c r="B2" s="53" t="s">
        <v>9</v>
      </c>
      <c r="C2" s="53"/>
      <c r="D2" s="53"/>
      <c r="E2" s="53"/>
      <c r="F2" s="53"/>
      <c r="G2" s="53"/>
      <c r="H2" s="53"/>
      <c r="I2" s="53"/>
      <c r="J2" s="53"/>
      <c r="K2" s="53"/>
      <c r="L2" s="53"/>
    </row>
    <row r="3" spans="1:27" x14ac:dyDescent="0.25">
      <c r="C3" s="8" t="s">
        <v>21</v>
      </c>
      <c r="D3" s="19"/>
      <c r="E3" s="29"/>
      <c r="F3" s="26" t="s">
        <v>44</v>
      </c>
      <c r="G3" s="29"/>
      <c r="H3" s="29"/>
      <c r="I3" s="29"/>
      <c r="L3" s="16"/>
      <c r="M3" s="3"/>
    </row>
    <row r="4" spans="1:27" s="9" customFormat="1" ht="15" customHeight="1" x14ac:dyDescent="0.25">
      <c r="B4" s="54" t="s">
        <v>0</v>
      </c>
      <c r="C4" s="56" t="s">
        <v>17</v>
      </c>
      <c r="D4" s="54" t="s">
        <v>14</v>
      </c>
      <c r="E4" s="54" t="s">
        <v>1</v>
      </c>
      <c r="F4" s="54" t="s">
        <v>13</v>
      </c>
      <c r="G4" s="58" t="s">
        <v>58</v>
      </c>
      <c r="H4" s="58" t="s">
        <v>15</v>
      </c>
      <c r="I4" s="40" t="s">
        <v>53</v>
      </c>
      <c r="J4" s="38" t="s">
        <v>54</v>
      </c>
      <c r="K4" s="55" t="s">
        <v>55</v>
      </c>
      <c r="L4" s="54" t="s">
        <v>2</v>
      </c>
      <c r="M4" s="10"/>
    </row>
    <row r="5" spans="1:27" s="11" customFormat="1" ht="64.5" customHeight="1" x14ac:dyDescent="0.25">
      <c r="B5" s="54"/>
      <c r="C5" s="57"/>
      <c r="D5" s="54"/>
      <c r="E5" s="54"/>
      <c r="F5" s="54"/>
      <c r="G5" s="59"/>
      <c r="H5" s="59"/>
      <c r="I5" s="41"/>
      <c r="J5" s="39"/>
      <c r="K5" s="55"/>
      <c r="L5" s="54"/>
    </row>
    <row r="6" spans="1:27" s="9" customFormat="1" x14ac:dyDescent="0.25">
      <c r="B6" s="12">
        <v>1</v>
      </c>
      <c r="C6" s="20">
        <v>2</v>
      </c>
      <c r="D6" s="12">
        <v>3</v>
      </c>
      <c r="E6" s="27">
        <v>4</v>
      </c>
      <c r="F6" s="27">
        <v>5</v>
      </c>
      <c r="G6" s="27">
        <v>6</v>
      </c>
      <c r="H6" s="27">
        <v>7</v>
      </c>
      <c r="I6" s="27">
        <v>8</v>
      </c>
      <c r="J6" s="27">
        <v>9</v>
      </c>
      <c r="K6" s="27">
        <v>10</v>
      </c>
      <c r="L6" s="27">
        <v>11</v>
      </c>
    </row>
    <row r="7" spans="1:27" ht="235.5" customHeight="1" x14ac:dyDescent="0.25">
      <c r="A7" s="8"/>
      <c r="B7" s="5">
        <f>ROW()-6</f>
        <v>1</v>
      </c>
      <c r="C7" s="5" t="s">
        <v>30</v>
      </c>
      <c r="D7" s="1" t="s">
        <v>42</v>
      </c>
      <c r="E7" s="1" t="s">
        <v>43</v>
      </c>
      <c r="F7" s="5" t="s">
        <v>31</v>
      </c>
      <c r="G7" s="25">
        <v>9.9250000000000007</v>
      </c>
      <c r="H7" s="30">
        <f>G7</f>
        <v>9.9250000000000007</v>
      </c>
      <c r="I7" s="4">
        <v>29067.8</v>
      </c>
      <c r="J7" s="4">
        <f>I7*H7</f>
        <v>288497.91500000004</v>
      </c>
      <c r="K7" s="4">
        <f>J7*1.18</f>
        <v>340427.53970000002</v>
      </c>
      <c r="L7" s="1" t="s">
        <v>56</v>
      </c>
      <c r="M7" s="8"/>
      <c r="N7" s="8"/>
      <c r="O7" s="8"/>
      <c r="P7" s="8"/>
      <c r="Q7" s="8"/>
      <c r="R7" s="8"/>
      <c r="S7" s="8"/>
      <c r="T7" s="8"/>
      <c r="U7" s="8"/>
      <c r="V7" s="8"/>
      <c r="AA7" s="8"/>
    </row>
    <row r="8" spans="1:27" ht="335.25" customHeight="1" x14ac:dyDescent="0.25">
      <c r="A8" s="8"/>
      <c r="B8" s="5">
        <f>ROW()-6</f>
        <v>2</v>
      </c>
      <c r="C8" s="5" t="s">
        <v>32</v>
      </c>
      <c r="D8" s="1" t="s">
        <v>33</v>
      </c>
      <c r="E8" s="1" t="s">
        <v>35</v>
      </c>
      <c r="F8" s="5" t="s">
        <v>31</v>
      </c>
      <c r="G8" s="25">
        <v>20.513999999999999</v>
      </c>
      <c r="H8" s="30">
        <f t="shared" ref="H8:H9" si="0">G8</f>
        <v>20.513999999999999</v>
      </c>
      <c r="I8" s="4">
        <v>45720.34</v>
      </c>
      <c r="J8" s="4">
        <f t="shared" ref="J8:J9" si="1">I8*H8</f>
        <v>937907.05475999985</v>
      </c>
      <c r="K8" s="4">
        <f t="shared" ref="K8:K9" si="2">J8*1.18</f>
        <v>1106730.3246167998</v>
      </c>
      <c r="L8" s="1" t="s">
        <v>56</v>
      </c>
      <c r="M8" s="8"/>
      <c r="N8" s="8"/>
      <c r="O8" s="8"/>
      <c r="P8" s="8"/>
      <c r="Q8" s="8"/>
      <c r="R8" s="8"/>
      <c r="S8" s="8"/>
      <c r="T8" s="8"/>
      <c r="U8" s="8"/>
      <c r="V8" s="8"/>
      <c r="AA8" s="8"/>
    </row>
    <row r="9" spans="1:27" s="8" customFormat="1" ht="387" customHeight="1" x14ac:dyDescent="0.25">
      <c r="B9" s="5">
        <f>ROW()-6</f>
        <v>3</v>
      </c>
      <c r="C9" s="5" t="s">
        <v>34</v>
      </c>
      <c r="D9" s="1" t="s">
        <v>41</v>
      </c>
      <c r="E9" s="1" t="s">
        <v>52</v>
      </c>
      <c r="F9" s="5" t="s">
        <v>31</v>
      </c>
      <c r="G9" s="25">
        <v>12.260999999999999</v>
      </c>
      <c r="H9" s="30">
        <f t="shared" si="0"/>
        <v>12.260999999999999</v>
      </c>
      <c r="I9" s="4">
        <v>52489</v>
      </c>
      <c r="J9" s="4">
        <f t="shared" si="1"/>
        <v>643567.62899999996</v>
      </c>
      <c r="K9" s="4">
        <f t="shared" si="2"/>
        <v>759409.80221999995</v>
      </c>
      <c r="L9" s="1" t="s">
        <v>56</v>
      </c>
    </row>
    <row r="10" spans="1:27" x14ac:dyDescent="0.25">
      <c r="A10" s="8"/>
      <c r="B10" s="13"/>
      <c r="C10" s="15"/>
      <c r="D10" s="14"/>
      <c r="E10" s="14"/>
      <c r="F10" s="31"/>
      <c r="G10" s="15"/>
      <c r="H10" s="15"/>
      <c r="I10" s="17"/>
      <c r="J10" s="18">
        <f>SUM(J7:J9)</f>
        <v>1869972.5987599997</v>
      </c>
      <c r="K10" s="18">
        <f>SUM(K7:K9)</f>
        <v>2206567.6665367996</v>
      </c>
      <c r="L10" s="32"/>
      <c r="M10" s="8"/>
      <c r="N10" s="8"/>
      <c r="O10" s="8"/>
      <c r="P10" s="8"/>
      <c r="Q10" s="8"/>
      <c r="R10" s="8"/>
      <c r="S10" s="8"/>
      <c r="T10" s="8"/>
      <c r="U10" s="8"/>
      <c r="V10" s="8"/>
      <c r="AA10" s="8"/>
    </row>
    <row r="11" spans="1:27" s="8" customFormat="1" x14ac:dyDescent="0.25">
      <c r="B11" s="13"/>
      <c r="C11" s="15"/>
      <c r="D11" s="14"/>
      <c r="E11" s="14"/>
      <c r="F11" s="31"/>
      <c r="G11" s="15"/>
      <c r="H11" s="15"/>
      <c r="I11" s="17"/>
      <c r="J11" s="18" t="s">
        <v>45</v>
      </c>
      <c r="K11" s="18">
        <f>K10-J10</f>
        <v>336595.0677767999</v>
      </c>
      <c r="L11" s="32"/>
    </row>
    <row r="12" spans="1:27" x14ac:dyDescent="0.25">
      <c r="B12" s="44" t="s">
        <v>3</v>
      </c>
      <c r="C12" s="44"/>
      <c r="D12" s="44"/>
      <c r="E12" s="44"/>
      <c r="F12" s="44"/>
      <c r="G12" s="44"/>
      <c r="H12" s="44"/>
      <c r="I12" s="44"/>
      <c r="J12" s="44"/>
      <c r="K12" s="44"/>
      <c r="L12" s="44"/>
    </row>
    <row r="13" spans="1:27" ht="42" customHeight="1" x14ac:dyDescent="0.25">
      <c r="B13" s="37" t="s">
        <v>4</v>
      </c>
      <c r="C13" s="37"/>
      <c r="D13" s="37"/>
      <c r="E13" s="48" t="s">
        <v>57</v>
      </c>
      <c r="F13" s="48"/>
      <c r="G13" s="48"/>
      <c r="H13" s="48"/>
      <c r="I13" s="48"/>
      <c r="J13" s="48"/>
      <c r="K13" s="48"/>
      <c r="L13" s="49"/>
    </row>
    <row r="14" spans="1:27" s="8" customFormat="1" ht="22.5" customHeight="1" x14ac:dyDescent="0.25">
      <c r="A14"/>
      <c r="B14" s="37" t="s">
        <v>5</v>
      </c>
      <c r="C14" s="37"/>
      <c r="D14" s="37"/>
      <c r="E14" s="50" t="s">
        <v>37</v>
      </c>
      <c r="F14" s="50"/>
      <c r="G14" s="50"/>
      <c r="H14" s="50"/>
      <c r="I14" s="50"/>
      <c r="J14" s="50"/>
      <c r="K14" s="50"/>
      <c r="L14" s="51"/>
      <c r="M14" s="2"/>
      <c r="N14" s="2"/>
      <c r="O14" s="2"/>
      <c r="P14" s="2"/>
      <c r="Q14" s="2"/>
      <c r="R14" s="2"/>
      <c r="S14"/>
      <c r="T14"/>
      <c r="U14"/>
      <c r="V14"/>
      <c r="AA14"/>
    </row>
    <row r="15" spans="1:27" s="8" customFormat="1" ht="15" customHeight="1" x14ac:dyDescent="0.25">
      <c r="B15" s="37" t="s">
        <v>6</v>
      </c>
      <c r="C15" s="37"/>
      <c r="D15" s="37"/>
      <c r="E15" s="42" t="s">
        <v>38</v>
      </c>
      <c r="F15" s="42"/>
      <c r="G15" s="42"/>
      <c r="H15" s="42"/>
      <c r="I15" s="42"/>
      <c r="J15" s="42"/>
      <c r="K15" s="42"/>
      <c r="L15" s="43"/>
      <c r="N15"/>
      <c r="O15"/>
      <c r="P15"/>
      <c r="Q15"/>
      <c r="R15"/>
      <c r="S15"/>
      <c r="T15"/>
      <c r="U15"/>
      <c r="V15"/>
      <c r="AA15"/>
    </row>
    <row r="16" spans="1:27" ht="19.5" customHeight="1" x14ac:dyDescent="0.25">
      <c r="A16" s="8"/>
      <c r="B16" s="45" t="s">
        <v>16</v>
      </c>
      <c r="C16" s="46"/>
      <c r="D16" s="47"/>
      <c r="E16" s="42" t="s">
        <v>39</v>
      </c>
      <c r="F16" s="42"/>
      <c r="G16" s="42"/>
      <c r="H16" s="42"/>
      <c r="I16" s="42"/>
      <c r="J16" s="42"/>
      <c r="K16" s="42"/>
      <c r="L16" s="43"/>
      <c r="M16" s="8"/>
      <c r="N16" s="8"/>
      <c r="O16" s="8"/>
      <c r="P16" s="8"/>
      <c r="Q16" s="8"/>
      <c r="R16" s="8"/>
      <c r="S16" s="8"/>
      <c r="T16" s="8"/>
      <c r="U16" s="8"/>
      <c r="V16" s="8"/>
      <c r="AA16" s="8"/>
    </row>
    <row r="17" spans="1:27" x14ac:dyDescent="0.25">
      <c r="B17" s="37" t="s">
        <v>7</v>
      </c>
      <c r="C17" s="37"/>
      <c r="D17" s="37"/>
      <c r="E17" s="42" t="s">
        <v>40</v>
      </c>
      <c r="F17" s="42"/>
      <c r="G17" s="42"/>
      <c r="H17" s="42"/>
      <c r="I17" s="42"/>
      <c r="J17" s="42"/>
      <c r="K17" s="42"/>
      <c r="L17" s="43"/>
    </row>
    <row r="18" spans="1:27" s="8" customFormat="1" x14ac:dyDescent="0.25">
      <c r="A18"/>
      <c r="B18" s="37" t="s">
        <v>8</v>
      </c>
      <c r="C18" s="37"/>
      <c r="D18" s="37"/>
      <c r="E18" s="42" t="s">
        <v>46</v>
      </c>
      <c r="F18" s="42"/>
      <c r="G18" s="42"/>
      <c r="H18" s="42"/>
      <c r="I18" s="42"/>
      <c r="J18" s="42"/>
      <c r="K18" s="42"/>
      <c r="L18" s="43"/>
      <c r="M18"/>
      <c r="N18"/>
      <c r="O18"/>
      <c r="P18"/>
      <c r="Q18"/>
      <c r="R18"/>
      <c r="S18"/>
      <c r="T18"/>
      <c r="U18"/>
      <c r="V18"/>
      <c r="AA18"/>
    </row>
    <row r="19" spans="1:27" x14ac:dyDescent="0.25">
      <c r="A19" s="8"/>
      <c r="B19" s="21"/>
      <c r="C19" s="21"/>
      <c r="D19" s="21"/>
      <c r="E19" s="22"/>
      <c r="F19" s="21"/>
      <c r="G19" s="22"/>
      <c r="H19" s="22"/>
      <c r="I19" s="22"/>
      <c r="J19" s="22"/>
      <c r="K19" s="22"/>
      <c r="L19" s="22"/>
      <c r="M19" s="8"/>
      <c r="N19" s="8"/>
      <c r="O19" s="8"/>
      <c r="P19" s="8"/>
      <c r="Q19" s="8"/>
      <c r="R19" s="8"/>
      <c r="S19" s="8"/>
      <c r="T19" s="8"/>
      <c r="U19" s="8"/>
      <c r="V19" s="8"/>
      <c r="AA19" s="8"/>
    </row>
    <row r="20" spans="1:27" s="8" customFormat="1" x14ac:dyDescent="0.25">
      <c r="B20" s="33"/>
      <c r="C20" s="33"/>
      <c r="D20" s="33"/>
      <c r="E20" s="33" t="s">
        <v>47</v>
      </c>
      <c r="F20" s="33"/>
      <c r="G20" s="33"/>
      <c r="H20" s="33" t="s">
        <v>48</v>
      </c>
    </row>
    <row r="21" spans="1:27" s="8" customFormat="1" x14ac:dyDescent="0.25">
      <c r="B21" s="33"/>
      <c r="C21" s="33"/>
      <c r="D21" s="33"/>
      <c r="E21" s="33"/>
      <c r="F21" s="33"/>
    </row>
    <row r="22" spans="1:27" s="8" customFormat="1" x14ac:dyDescent="0.25">
      <c r="B22" s="33" t="s">
        <v>10</v>
      </c>
      <c r="C22" s="33"/>
      <c r="D22" s="33"/>
      <c r="E22" s="33"/>
      <c r="F22" s="33"/>
    </row>
    <row r="23" spans="1:27" s="8" customFormat="1" x14ac:dyDescent="0.25">
      <c r="B23" s="33"/>
      <c r="C23" s="34" t="s">
        <v>49</v>
      </c>
      <c r="D23" s="33"/>
      <c r="E23" s="33"/>
      <c r="F23" s="33"/>
    </row>
    <row r="24" spans="1:27" s="8" customFormat="1" x14ac:dyDescent="0.25">
      <c r="B24" s="33" t="s">
        <v>11</v>
      </c>
      <c r="C24" s="35" t="s">
        <v>50</v>
      </c>
      <c r="D24" s="33"/>
      <c r="E24" s="33"/>
      <c r="F24" s="33"/>
    </row>
    <row r="25" spans="1:27" s="8" customFormat="1" x14ac:dyDescent="0.25">
      <c r="B25" s="33" t="s">
        <v>12</v>
      </c>
      <c r="C25" s="36" t="s">
        <v>51</v>
      </c>
      <c r="D25" s="33"/>
      <c r="E25" s="33"/>
      <c r="F25" s="33"/>
    </row>
  </sheetData>
  <mergeCells count="26">
    <mergeCell ref="J1:L1"/>
    <mergeCell ref="E16:L16"/>
    <mergeCell ref="B2:L2"/>
    <mergeCell ref="B4:B5"/>
    <mergeCell ref="D4:D5"/>
    <mergeCell ref="K4:K5"/>
    <mergeCell ref="L4:L5"/>
    <mergeCell ref="E4:E5"/>
    <mergeCell ref="F4:F5"/>
    <mergeCell ref="C4:C5"/>
    <mergeCell ref="G4:G5"/>
    <mergeCell ref="H4:H5"/>
    <mergeCell ref="B17:D17"/>
    <mergeCell ref="B18:D18"/>
    <mergeCell ref="J4:J5"/>
    <mergeCell ref="I4:I5"/>
    <mergeCell ref="B15:D15"/>
    <mergeCell ref="E15:L15"/>
    <mergeCell ref="B13:D13"/>
    <mergeCell ref="B12:L12"/>
    <mergeCell ref="B14:D14"/>
    <mergeCell ref="B16:D16"/>
    <mergeCell ref="E17:L17"/>
    <mergeCell ref="E18:L18"/>
    <mergeCell ref="E13:L13"/>
    <mergeCell ref="E14:L14"/>
  </mergeCells>
  <hyperlinks>
    <hyperlink ref="C25" r:id="rId1"/>
  </hyperlinks>
  <pageMargins left="0.78740157480314965" right="0.39370078740157483" top="0.78740157480314965" bottom="0.39370078740157483" header="0.31496062992125984" footer="0.31496062992125984"/>
  <pageSetup paperSize="9" scale="55" fitToHeight="0" orientation="landscape" r:id="rId2"/>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3" t="s">
        <v>18</v>
      </c>
      <c r="B5" t="e">
        <f>XLR_ERRNAME</f>
        <v>#NAME?</v>
      </c>
    </row>
    <row r="6" spans="1:19" x14ac:dyDescent="0.25">
      <c r="A6" t="s">
        <v>19</v>
      </c>
      <c r="B6">
        <v>7445</v>
      </c>
      <c r="C6" s="24" t="s">
        <v>20</v>
      </c>
      <c r="D6">
        <v>5245</v>
      </c>
      <c r="E6" s="24" t="s">
        <v>21</v>
      </c>
      <c r="F6" s="24" t="s">
        <v>22</v>
      </c>
      <c r="G6" s="24" t="s">
        <v>23</v>
      </c>
      <c r="H6" s="24" t="s">
        <v>24</v>
      </c>
      <c r="I6" s="24" t="s">
        <v>24</v>
      </c>
      <c r="J6" s="24" t="s">
        <v>21</v>
      </c>
      <c r="K6" s="24" t="s">
        <v>25</v>
      </c>
      <c r="L6" s="24" t="s">
        <v>26</v>
      </c>
      <c r="M6" s="24" t="s">
        <v>27</v>
      </c>
      <c r="N6" s="24" t="s">
        <v>24</v>
      </c>
      <c r="O6">
        <v>246342</v>
      </c>
      <c r="P6" s="24" t="s">
        <v>28</v>
      </c>
      <c r="Q6">
        <v>0</v>
      </c>
      <c r="R6" s="24" t="s">
        <v>24</v>
      </c>
      <c r="S6" s="24"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Спецификация к пр 1,2</vt:lpstr>
      <vt:lpstr>Query1</vt:lpstr>
      <vt:lpstr>Query3</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Мигранова Регина Фангизовна</cp:lastModifiedBy>
  <cp:lastPrinted>2015-05-06T11:31:17Z</cp:lastPrinted>
  <dcterms:created xsi:type="dcterms:W3CDTF">2013-12-19T08:11:42Z</dcterms:created>
  <dcterms:modified xsi:type="dcterms:W3CDTF">2015-05-07T05:04:00Z</dcterms:modified>
</cp:coreProperties>
</file>